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47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<sst xmlns="http://schemas.openxmlformats.org/spreadsheetml/2006/main" count="92" uniqueCount="70">
  <si>
    <t>名称</t>
  </si>
  <si>
    <t>仕様</t>
  </si>
  <si>
    <t>数量</t>
  </si>
  <si>
    <t>単位</t>
  </si>
  <si>
    <t>単価</t>
  </si>
  <si>
    <t>金額</t>
  </si>
  <si>
    <t>備考</t>
  </si>
  <si>
    <t>補助対象工事費</t>
  </si>
  <si>
    <t>A</t>
  </si>
  <si>
    <t>B</t>
  </si>
  <si>
    <t>C</t>
  </si>
  <si>
    <t>D</t>
  </si>
  <si>
    <t>E</t>
  </si>
  <si>
    <t>F</t>
  </si>
  <si>
    <t>G</t>
  </si>
  <si>
    <t>H</t>
  </si>
  <si>
    <t>建築主体工事</t>
  </si>
  <si>
    <t>屋内機械設備工事</t>
  </si>
  <si>
    <t>屋内電気設備工事</t>
  </si>
  <si>
    <t>屋内ガス設備工事</t>
  </si>
  <si>
    <t>屋内給排水設備工事</t>
  </si>
  <si>
    <t>計</t>
  </si>
  <si>
    <t>工事価格（再計）</t>
  </si>
  <si>
    <t>補助金額</t>
  </si>
  <si>
    <t>I</t>
  </si>
  <si>
    <t>J</t>
  </si>
  <si>
    <t>消費税等相当額</t>
  </si>
  <si>
    <t>K</t>
  </si>
  <si>
    <t>工事費</t>
  </si>
  <si>
    <t>補助対象外工事費</t>
  </si>
  <si>
    <t>建築工事</t>
  </si>
  <si>
    <t>a</t>
  </si>
  <si>
    <t>補助対象外建築主体工事</t>
  </si>
  <si>
    <t>ｂ</t>
  </si>
  <si>
    <t>補助対象外電気設備工事</t>
  </si>
  <si>
    <t>ｃ</t>
  </si>
  <si>
    <t>補助対象外機械設備工事</t>
  </si>
  <si>
    <t>屋外付帯設備工事</t>
  </si>
  <si>
    <t>ｄ</t>
  </si>
  <si>
    <t>敷地構成及び道路構成工事</t>
  </si>
  <si>
    <t>e</t>
  </si>
  <si>
    <t>植栽及び造園工事</t>
  </si>
  <si>
    <t>ｆ</t>
  </si>
  <si>
    <t>補助対象外諸経費</t>
  </si>
  <si>
    <t>ｇ</t>
  </si>
  <si>
    <t>補助対象外工事価格</t>
  </si>
  <si>
    <t>ｈ</t>
  </si>
  <si>
    <t>補助対象外消費税等相当額</t>
  </si>
  <si>
    <t>i</t>
  </si>
  <si>
    <t>請負代金額</t>
  </si>
  <si>
    <t>うち消費税等相当額</t>
  </si>
  <si>
    <t>１／３</t>
  </si>
  <si>
    <t>５％</t>
  </si>
  <si>
    <t>K＋i</t>
  </si>
  <si>
    <t>J+h</t>
  </si>
  <si>
    <t>g+h</t>
  </si>
  <si>
    <t>a+b+c+d+e+f</t>
  </si>
  <si>
    <t>共通仮説費・現場管理費。一般管理費</t>
  </si>
  <si>
    <t>直接工事費</t>
  </si>
  <si>
    <t>H×（１/3)    (２，０００，０００円以下）</t>
  </si>
  <si>
    <t>１，０００円未満切り捨て</t>
  </si>
  <si>
    <t>A＋B+C+D+E+F</t>
  </si>
  <si>
    <t>＊各種工事費、諸官庁等手続費については、工事請負契約書からは除くこととする。</t>
  </si>
  <si>
    <t>式</t>
  </si>
  <si>
    <t>G×５％</t>
  </si>
  <si>
    <t>G+J</t>
  </si>
  <si>
    <t>全体工事費</t>
  </si>
  <si>
    <t>G+ｇ</t>
  </si>
  <si>
    <t>※</t>
  </si>
  <si>
    <t>g×5%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</si>
</sst>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49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13" borderId="16" xfId="0" applyFill="1" applyBorder="1" applyAlignment="1">
      <alignment vertical="center"/>
    </xf>
    <xf numFmtId="0" fontId="0" fillId="13" borderId="17" xfId="0" applyFill="1" applyBorder="1" applyAlignment="1">
      <alignment vertical="center"/>
    </xf>
    <xf numFmtId="49" fontId="0" fillId="13" borderId="17" xfId="0" applyNumberFormat="1" applyFill="1" applyBorder="1" applyAlignment="1">
      <alignment vertical="center"/>
    </xf>
    <xf numFmtId="0" fontId="0" fillId="13" borderId="18" xfId="0" applyFill="1" applyBorder="1" applyAlignment="1">
      <alignment vertical="center"/>
    </xf>
    <xf numFmtId="0" fontId="0" fillId="13" borderId="11" xfId="0" applyFill="1" applyBorder="1" applyAlignment="1">
      <alignment vertical="center"/>
    </xf>
    <xf numFmtId="0" fontId="0" fillId="13" borderId="10" xfId="0" applyFill="1" applyBorder="1" applyAlignment="1">
      <alignment vertical="center"/>
    </xf>
    <xf numFmtId="49" fontId="0" fillId="13" borderId="10" xfId="0" applyNumberFormat="1" applyFill="1" applyBorder="1" applyAlignment="1">
      <alignment vertical="center"/>
    </xf>
    <xf numFmtId="0" fontId="0" fillId="13" borderId="12" xfId="0" applyFill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13" borderId="10" xfId="0" applyNumberFormat="1" applyFill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13" borderId="17" xfId="0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0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G34" sqref="G34"/>
    </sheetView>
  </sheetViews>
  <sheetFormatPr defaultColWidth="9.140625" defaultRowHeight="15"/>
  <cols>
    <col min="1" max="1" width="4.421875" style="0" customWidth="1"/>
    <col min="2" max="2" width="29.7109375" style="0" customWidth="1"/>
    <col min="4" max="4" width="9.00390625" style="1" customWidth="1"/>
    <col min="5" max="5" width="6.140625" style="0" customWidth="1"/>
    <col min="7" max="7" width="14.7109375" style="47" customWidth="1"/>
    <col min="8" max="8" width="40.421875" style="0" customWidth="1"/>
    <col min="9" max="9" width="11.57421875" style="0" bestFit="1" customWidth="1"/>
  </cols>
  <sheetData>
    <row r="1" spans="1:8" ht="14.25" thickBot="1">
      <c r="A1" s="14"/>
      <c r="B1" s="15" t="s">
        <v>0</v>
      </c>
      <c r="C1" s="15" t="s">
        <v>1</v>
      </c>
      <c r="D1" s="16" t="s">
        <v>2</v>
      </c>
      <c r="E1" s="15" t="s">
        <v>3</v>
      </c>
      <c r="F1" s="15" t="s">
        <v>4</v>
      </c>
      <c r="G1" s="38" t="s">
        <v>5</v>
      </c>
      <c r="H1" s="17" t="s">
        <v>6</v>
      </c>
    </row>
    <row r="2" spans="1:8" ht="13.5">
      <c r="A2" s="10"/>
      <c r="B2" s="11" t="s">
        <v>7</v>
      </c>
      <c r="C2" s="11"/>
      <c r="D2" s="12"/>
      <c r="E2" s="11"/>
      <c r="F2" s="11"/>
      <c r="G2" s="39"/>
      <c r="H2" s="13"/>
    </row>
    <row r="3" spans="1:8" ht="13.5">
      <c r="A3" s="4" t="s">
        <v>8</v>
      </c>
      <c r="B3" s="2" t="s">
        <v>16</v>
      </c>
      <c r="C3" s="2"/>
      <c r="D3" s="3"/>
      <c r="E3" s="2" t="s">
        <v>63</v>
      </c>
      <c r="F3" s="2"/>
      <c r="G3" s="40"/>
      <c r="H3" s="5" t="s">
        <v>58</v>
      </c>
    </row>
    <row r="4" spans="1:8" ht="13.5">
      <c r="A4" s="4" t="s">
        <v>9</v>
      </c>
      <c r="B4" s="2" t="s">
        <v>18</v>
      </c>
      <c r="C4" s="2"/>
      <c r="D4" s="3"/>
      <c r="E4" s="2" t="s">
        <v>63</v>
      </c>
      <c r="F4" s="2"/>
      <c r="G4" s="40"/>
      <c r="H4" s="5" t="s">
        <v>58</v>
      </c>
    </row>
    <row r="5" spans="1:8" ht="13.5">
      <c r="A5" s="4" t="s">
        <v>10</v>
      </c>
      <c r="B5" s="2" t="s">
        <v>17</v>
      </c>
      <c r="C5" s="2"/>
      <c r="D5" s="3"/>
      <c r="E5" s="2" t="s">
        <v>63</v>
      </c>
      <c r="F5" s="2"/>
      <c r="G5" s="40"/>
      <c r="H5" s="5" t="s">
        <v>58</v>
      </c>
    </row>
    <row r="6" spans="1:8" ht="13.5">
      <c r="A6" s="4" t="s">
        <v>11</v>
      </c>
      <c r="B6" s="2" t="s">
        <v>19</v>
      </c>
      <c r="C6" s="2"/>
      <c r="D6" s="3"/>
      <c r="E6" s="2" t="s">
        <v>63</v>
      </c>
      <c r="F6" s="2"/>
      <c r="G6" s="40"/>
      <c r="H6" s="5" t="s">
        <v>58</v>
      </c>
    </row>
    <row r="7" spans="1:8" ht="13.5">
      <c r="A7" s="4" t="s">
        <v>12</v>
      </c>
      <c r="B7" s="2" t="s">
        <v>20</v>
      </c>
      <c r="C7" s="2"/>
      <c r="D7" s="3"/>
      <c r="E7" s="2" t="s">
        <v>63</v>
      </c>
      <c r="F7" s="2"/>
      <c r="G7" s="40"/>
      <c r="H7" s="5" t="s">
        <v>58</v>
      </c>
    </row>
    <row r="8" spans="1:8" ht="13.5">
      <c r="A8" s="4" t="s">
        <v>13</v>
      </c>
      <c r="B8" s="2"/>
      <c r="C8" s="2"/>
      <c r="D8" s="3"/>
      <c r="E8" s="2"/>
      <c r="F8" s="2"/>
      <c r="G8" s="40"/>
      <c r="H8" s="5"/>
    </row>
    <row r="9" spans="1:9" ht="13.5">
      <c r="A9" s="34" t="s">
        <v>14</v>
      </c>
      <c r="B9" s="35" t="s">
        <v>21</v>
      </c>
      <c r="C9" s="35"/>
      <c r="D9" s="36"/>
      <c r="E9" s="35"/>
      <c r="F9" s="35"/>
      <c r="G9" s="41">
        <f>SUM(G3:G7)</f>
        <v>0</v>
      </c>
      <c r="H9" s="37" t="s">
        <v>61</v>
      </c>
      <c r="I9">
        <f>ROUNDDOWN(G10*(1/3),0)</f>
        <v>0</v>
      </c>
    </row>
    <row r="10" spans="1:8" ht="13.5">
      <c r="A10" s="4" t="s">
        <v>15</v>
      </c>
      <c r="B10" s="2" t="s">
        <v>22</v>
      </c>
      <c r="C10" s="2"/>
      <c r="D10" s="3"/>
      <c r="E10" s="2"/>
      <c r="F10" s="2"/>
      <c r="G10" s="40">
        <f>ROUNDDOWN(G9,-3)</f>
        <v>0</v>
      </c>
      <c r="H10" s="5" t="s">
        <v>60</v>
      </c>
    </row>
    <row r="11" spans="1:8" ht="14.25" thickBot="1">
      <c r="A11" s="18"/>
      <c r="B11" s="19"/>
      <c r="C11" s="19"/>
      <c r="D11" s="20"/>
      <c r="E11" s="19"/>
      <c r="F11" s="19"/>
      <c r="G11" s="42"/>
      <c r="H11" s="21"/>
    </row>
    <row r="12" spans="1:8" ht="14.25" thickBot="1">
      <c r="A12" s="14" t="s">
        <v>24</v>
      </c>
      <c r="B12" s="15" t="s">
        <v>23</v>
      </c>
      <c r="C12" s="15"/>
      <c r="D12" s="16" t="s">
        <v>51</v>
      </c>
      <c r="E12" s="15"/>
      <c r="F12" s="15"/>
      <c r="G12" s="48">
        <f>IF(G10*(1/3)&gt;=2000000,"2,000,000",I9)</f>
        <v>0</v>
      </c>
      <c r="H12" s="17" t="s">
        <v>59</v>
      </c>
    </row>
    <row r="13" spans="1:8" ht="13.5">
      <c r="A13" s="10"/>
      <c r="B13" s="11"/>
      <c r="C13" s="11"/>
      <c r="D13" s="12"/>
      <c r="E13" s="11"/>
      <c r="F13" s="11"/>
      <c r="G13" s="39"/>
      <c r="H13" s="13"/>
    </row>
    <row r="14" spans="1:8" ht="13.5">
      <c r="A14" s="4" t="s">
        <v>25</v>
      </c>
      <c r="B14" s="2" t="s">
        <v>26</v>
      </c>
      <c r="C14" s="2"/>
      <c r="D14" s="3" t="s">
        <v>52</v>
      </c>
      <c r="E14" s="2"/>
      <c r="F14" s="2"/>
      <c r="G14" s="40">
        <f>G10*5%</f>
        <v>0</v>
      </c>
      <c r="H14" s="5" t="s">
        <v>64</v>
      </c>
    </row>
    <row r="15" spans="1:8" ht="14.25" thickBot="1">
      <c r="A15" s="22" t="s">
        <v>27</v>
      </c>
      <c r="B15" s="23" t="s">
        <v>28</v>
      </c>
      <c r="C15" s="23"/>
      <c r="D15" s="24"/>
      <c r="E15" s="23"/>
      <c r="F15" s="23"/>
      <c r="G15" s="43">
        <f>G10+G14</f>
        <v>0</v>
      </c>
      <c r="H15" s="25" t="s">
        <v>65</v>
      </c>
    </row>
    <row r="16" spans="1:8" ht="14.25" thickTop="1">
      <c r="A16" s="10"/>
      <c r="B16" s="11"/>
      <c r="C16" s="11"/>
      <c r="D16" s="12"/>
      <c r="E16" s="11"/>
      <c r="F16" s="11"/>
      <c r="G16" s="39"/>
      <c r="H16" s="13"/>
    </row>
    <row r="17" spans="1:8" ht="13.5">
      <c r="A17" s="4"/>
      <c r="B17" s="2" t="s">
        <v>29</v>
      </c>
      <c r="C17" s="2"/>
      <c r="D17" s="3"/>
      <c r="E17" s="2"/>
      <c r="F17" s="2"/>
      <c r="G17" s="40"/>
      <c r="H17" s="5"/>
    </row>
    <row r="18" spans="1:8" ht="13.5">
      <c r="A18" s="4"/>
      <c r="B18" s="2" t="s">
        <v>30</v>
      </c>
      <c r="C18" s="2"/>
      <c r="D18" s="3"/>
      <c r="E18" s="2"/>
      <c r="F18" s="2"/>
      <c r="G18" s="40"/>
      <c r="H18" s="5"/>
    </row>
    <row r="19" spans="1:8" ht="13.5">
      <c r="A19" s="4" t="s">
        <v>31</v>
      </c>
      <c r="B19" s="2" t="s">
        <v>32</v>
      </c>
      <c r="C19" s="2"/>
      <c r="D19" s="3"/>
      <c r="E19" s="2" t="s">
        <v>63</v>
      </c>
      <c r="F19" s="2"/>
      <c r="G19" s="40"/>
      <c r="H19" s="5" t="s">
        <v>58</v>
      </c>
    </row>
    <row r="20" spans="1:8" ht="13.5">
      <c r="A20" s="4" t="s">
        <v>33</v>
      </c>
      <c r="B20" s="2" t="s">
        <v>34</v>
      </c>
      <c r="C20" s="2"/>
      <c r="D20" s="3"/>
      <c r="E20" s="2" t="s">
        <v>63</v>
      </c>
      <c r="F20" s="2"/>
      <c r="G20" s="40"/>
      <c r="H20" s="5" t="s">
        <v>58</v>
      </c>
    </row>
    <row r="21" spans="1:8" ht="13.5">
      <c r="A21" s="4" t="s">
        <v>35</v>
      </c>
      <c r="B21" s="2" t="s">
        <v>36</v>
      </c>
      <c r="C21" s="2"/>
      <c r="D21" s="3"/>
      <c r="E21" s="2" t="s">
        <v>63</v>
      </c>
      <c r="F21" s="2"/>
      <c r="G21" s="40"/>
      <c r="H21" s="5" t="s">
        <v>58</v>
      </c>
    </row>
    <row r="22" spans="1:8" ht="13.5">
      <c r="A22" s="4"/>
      <c r="B22" s="2" t="s">
        <v>37</v>
      </c>
      <c r="C22" s="2"/>
      <c r="D22" s="3"/>
      <c r="E22" s="2"/>
      <c r="F22" s="2"/>
      <c r="G22" s="40"/>
      <c r="H22" s="5"/>
    </row>
    <row r="23" spans="1:8" ht="13.5">
      <c r="A23" s="4" t="s">
        <v>38</v>
      </c>
      <c r="B23" s="2" t="s">
        <v>39</v>
      </c>
      <c r="C23" s="2"/>
      <c r="D23" s="3"/>
      <c r="E23" s="2" t="s">
        <v>63</v>
      </c>
      <c r="F23" s="2"/>
      <c r="G23" s="40"/>
      <c r="H23" s="5" t="s">
        <v>58</v>
      </c>
    </row>
    <row r="24" spans="1:8" ht="13.5">
      <c r="A24" s="4" t="s">
        <v>40</v>
      </c>
      <c r="B24" s="2" t="s">
        <v>41</v>
      </c>
      <c r="C24" s="2"/>
      <c r="D24" s="3"/>
      <c r="E24" s="2" t="s">
        <v>63</v>
      </c>
      <c r="F24" s="2"/>
      <c r="G24" s="40"/>
      <c r="H24" s="5" t="s">
        <v>58</v>
      </c>
    </row>
    <row r="25" spans="1:8" ht="13.5">
      <c r="A25" s="4" t="s">
        <v>42</v>
      </c>
      <c r="B25" s="2" t="s">
        <v>43</v>
      </c>
      <c r="C25" s="2"/>
      <c r="D25" s="3"/>
      <c r="E25" s="2" t="s">
        <v>63</v>
      </c>
      <c r="F25" s="2"/>
      <c r="G25" s="40"/>
      <c r="H25" s="5" t="s">
        <v>57</v>
      </c>
    </row>
    <row r="26" spans="1:8" ht="13.5">
      <c r="A26" s="4" t="s">
        <v>44</v>
      </c>
      <c r="B26" s="2" t="s">
        <v>45</v>
      </c>
      <c r="C26" s="2"/>
      <c r="D26" s="3"/>
      <c r="E26" s="2" t="s">
        <v>63</v>
      </c>
      <c r="F26" s="2"/>
      <c r="G26" s="40">
        <f>SUM(G19:G25)</f>
        <v>0</v>
      </c>
      <c r="H26" s="5" t="s">
        <v>56</v>
      </c>
    </row>
    <row r="27" spans="1:8" ht="13.5">
      <c r="A27" s="4"/>
      <c r="B27" s="2"/>
      <c r="C27" s="2"/>
      <c r="D27" s="3"/>
      <c r="E27" s="2"/>
      <c r="F27" s="2"/>
      <c r="G27" s="40"/>
      <c r="H27" s="5"/>
    </row>
    <row r="28" spans="1:8" ht="13.5">
      <c r="A28" s="4" t="s">
        <v>46</v>
      </c>
      <c r="B28" s="2" t="s">
        <v>47</v>
      </c>
      <c r="C28" s="2"/>
      <c r="D28" s="3" t="s">
        <v>52</v>
      </c>
      <c r="E28" s="2"/>
      <c r="F28" s="2"/>
      <c r="G28" s="40">
        <f>G26*5%</f>
        <v>0</v>
      </c>
      <c r="H28" s="5" t="s">
        <v>69</v>
      </c>
    </row>
    <row r="29" spans="1:8" ht="14.25" thickBot="1">
      <c r="A29" s="22" t="s">
        <v>48</v>
      </c>
      <c r="B29" s="23" t="s">
        <v>29</v>
      </c>
      <c r="C29" s="23"/>
      <c r="D29" s="24"/>
      <c r="E29" s="23"/>
      <c r="F29" s="23"/>
      <c r="G29" s="43">
        <f>G26+G28</f>
        <v>0</v>
      </c>
      <c r="H29" s="25" t="s">
        <v>55</v>
      </c>
    </row>
    <row r="30" spans="1:8" ht="14.25" thickTop="1">
      <c r="A30" s="26"/>
      <c r="B30" s="27"/>
      <c r="C30" s="27"/>
      <c r="D30" s="28"/>
      <c r="E30" s="27"/>
      <c r="F30" s="27"/>
      <c r="G30" s="44"/>
      <c r="H30" s="29"/>
    </row>
    <row r="31" spans="1:8" ht="13.5">
      <c r="A31" s="30" t="s">
        <v>68</v>
      </c>
      <c r="B31" s="31" t="s">
        <v>66</v>
      </c>
      <c r="C31" s="31"/>
      <c r="D31" s="32"/>
      <c r="E31" s="31"/>
      <c r="F31" s="31"/>
      <c r="G31" s="45">
        <f>G9+G26</f>
        <v>0</v>
      </c>
      <c r="H31" s="33" t="s">
        <v>67</v>
      </c>
    </row>
    <row r="32" spans="1:8" ht="13.5">
      <c r="A32" s="4"/>
      <c r="B32" s="2" t="s">
        <v>50</v>
      </c>
      <c r="C32" s="2"/>
      <c r="D32" s="3"/>
      <c r="E32" s="2"/>
      <c r="F32" s="2"/>
      <c r="G32" s="40">
        <f>G14+G28</f>
        <v>0</v>
      </c>
      <c r="H32" s="5" t="s">
        <v>54</v>
      </c>
    </row>
    <row r="33" spans="1:8" ht="14.25" thickBot="1">
      <c r="A33" s="6"/>
      <c r="B33" s="7" t="s">
        <v>49</v>
      </c>
      <c r="C33" s="7"/>
      <c r="D33" s="8"/>
      <c r="E33" s="7"/>
      <c r="F33" s="7"/>
      <c r="G33" s="46">
        <f>G15+G29</f>
        <v>0</v>
      </c>
      <c r="H33" s="9" t="s">
        <v>53</v>
      </c>
    </row>
    <row r="35" ht="13.5">
      <c r="A35" t="s">
        <v>62</v>
      </c>
    </row>
  </sheetData>
  <sheetProtection/>
  <printOptions horizontalCentered="1" verticalCentered="1"/>
  <pageMargins left="0.7086614173228347" right="0.7086614173228347" top="1.062992125984252" bottom="0.7480314960629921" header="0.5511811023622047" footer="0.31496062992125984"/>
  <pageSetup horizontalDpi="1200" verticalDpi="1200" orientation="landscape" paperSize="9" r:id="rId1"/>
  <headerFooter>
    <oddHeader>&amp;C&amp;"-,太字"&amp;20内　訳　集　計　表&amp;R新住協　別添５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MCJ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toyoda</dc:creator>
  <cp:keywords/>
  <dc:description/>
  <cp:lastModifiedBy>toyoda</cp:lastModifiedBy>
  <cp:lastPrinted>2010-08-18T00:35:38Z</cp:lastPrinted>
  <dcterms:created xsi:type="dcterms:W3CDTF">2010-08-10T14:14:05Z</dcterms:created>
  <dcterms:modified xsi:type="dcterms:W3CDTF">2010-09-20T17:02:38Z</dcterms:modified>
  <cp:category/>
  <cp:version/>
  <cp:contentType/>
  <cp:contentStatus/>
</cp:coreProperties>
</file>